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350" windowHeight="6800" activeTab="1"/>
  </bookViews>
  <sheets>
    <sheet name="Jadwal" sheetId="1" r:id="rId1"/>
    <sheet name="Anggaran" sheetId="2" r:id="rId2"/>
    <sheet name="Anggaran Penyesuaian" sheetId="4" r:id="rId3"/>
    <sheet name="70%" sheetId="3" r:id="rId4"/>
  </sheets>
  <definedNames>
    <definedName name="_xlnm.Print_Area" localSheetId="3">'70%'!$B$1:$G$23</definedName>
    <definedName name="_xlnm.Print_Area" localSheetId="1">Anggaran!$B$1:$G$31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G22" i="3"/>
  <c r="G21" i="3"/>
  <c r="G19" i="3"/>
  <c r="G18" i="3"/>
  <c r="G17" i="3"/>
  <c r="G16" i="3"/>
  <c r="J15" i="3"/>
  <c r="G13" i="3"/>
  <c r="G7" i="3"/>
  <c r="G32" i="4"/>
  <c r="G31" i="4"/>
  <c r="G30" i="4"/>
  <c r="G28" i="4"/>
  <c r="G25" i="4"/>
  <c r="G24" i="4"/>
  <c r="G23" i="4"/>
  <c r="G21" i="4"/>
  <c r="G20" i="4"/>
  <c r="G19" i="4"/>
  <c r="G18" i="4"/>
  <c r="G17" i="4"/>
  <c r="G14" i="4"/>
  <c r="G12" i="4"/>
  <c r="G8" i="4"/>
  <c r="G30" i="2"/>
  <c r="G29" i="2"/>
  <c r="G28" i="2"/>
  <c r="G27" i="2"/>
  <c r="G26" i="2"/>
  <c r="G23" i="2"/>
  <c r="G22" i="2"/>
  <c r="G12" i="2" s="1"/>
  <c r="G21" i="2"/>
  <c r="G19" i="2"/>
  <c r="G18" i="2"/>
  <c r="G17" i="2"/>
  <c r="G16" i="2"/>
  <c r="G15" i="2"/>
  <c r="G11" i="2"/>
  <c r="G10" i="2"/>
  <c r="G7" i="2" s="1"/>
  <c r="G31" i="2" l="1"/>
</calcChain>
</file>

<file path=xl/sharedStrings.xml><?xml version="1.0" encoding="utf-8"?>
<sst xmlns="http://schemas.openxmlformats.org/spreadsheetml/2006/main" count="196" uniqueCount="94">
  <si>
    <t>JADWAL PENELITIAN</t>
  </si>
  <si>
    <t>Kluster  : Pembinaan/ Kapasitas</t>
  </si>
  <si>
    <t>Judul     : Strategi Penanggulangan Kerusakan Ekosistem Mangrove sebagai Alternatif Pencegahan Bencana Tsunami di Kota Bengkulu: Pendekatan Berbasis Ekologi dan Mitigasi Bencana</t>
  </si>
  <si>
    <t>Tahun   : 2025</t>
  </si>
  <si>
    <r>
      <rPr>
        <sz val="11"/>
        <color theme="1"/>
        <rFont val="Times New Roman"/>
        <charset val="134"/>
      </rPr>
      <t>No</t>
    </r>
  </si>
  <si>
    <r>
      <rPr>
        <sz val="11"/>
        <color theme="1"/>
        <rFont val="Times New Roman"/>
        <charset val="134"/>
      </rPr>
      <t>Kegiatan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</si>
  <si>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</si>
  <si>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</si>
  <si>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</si>
  <si>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</si>
  <si>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</si>
  <si>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</si>
  <si>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</si>
  <si>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</si>
  <si>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</si>
  <si>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</si>
  <si>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Tahap Pra Kegiatan</t>
  </si>
  <si>
    <r>
      <rPr>
        <sz val="11"/>
        <color theme="1"/>
        <rFont val="Times New Roman"/>
        <charset val="134"/>
      </rPr>
      <t>Studi Pustaka dan Finalisasi Proposal</t>
    </r>
  </si>
  <si>
    <r>
      <rPr>
        <sz val="11"/>
        <color theme="1"/>
        <rFont val="Times New Roman"/>
        <charset val="134"/>
      </rPr>
      <t>Survei dan Orientasi Lokasi Studi</t>
    </r>
  </si>
  <si>
    <t>Tahap Pelaksanaan Penelitian</t>
  </si>
  <si>
    <t xml:space="preserve">Pengumpulan Data sekunder: studi pustaka dan Peta-Peta Tematik  </t>
  </si>
  <si>
    <t>Pengambilan Data Wawancara dan FGD</t>
  </si>
  <si>
    <r>
      <rPr>
        <sz val="11"/>
        <color theme="1"/>
        <rFont val="Times New Roman"/>
        <charset val="134"/>
      </rPr>
      <t>Analisis Data</t>
    </r>
    <r>
      <rPr>
        <sz val="11"/>
        <color theme="1"/>
        <rFont val="Times New Roman"/>
        <charset val="134"/>
      </rPr>
      <t xml:space="preserve"> </t>
    </r>
  </si>
  <si>
    <t>Seminar Laporan Antara</t>
  </si>
  <si>
    <t>Penyusunan Strategi Penganggulangan Bencana Tsunami Kota Bengkulu</t>
  </si>
  <si>
    <t>Penyusunan Laporan</t>
  </si>
  <si>
    <t>Tahap Pasca Kegiatan</t>
  </si>
  <si>
    <t>Seminar Hasil</t>
  </si>
  <si>
    <t>HKI</t>
  </si>
  <si>
    <t>SPJ Kegiatan</t>
  </si>
  <si>
    <r>
      <rPr>
        <sz val="11"/>
        <color theme="1"/>
        <rFont val="Times New Roman"/>
        <charset val="134"/>
      </rPr>
      <t>Publikasi Jurnal</t>
    </r>
  </si>
  <si>
    <t>RENCANA PENGGUNAAN ANGGARAN (RPA) KEGIATAN PENELITIAN</t>
  </si>
  <si>
    <t>Kluster  : Pembinaan Kapasitas</t>
  </si>
  <si>
    <t>Varian Kebutuhan</t>
  </si>
  <si>
    <t>Uraian Volume</t>
  </si>
  <si>
    <t>Vol</t>
  </si>
  <si>
    <t>Satuan</t>
  </si>
  <si>
    <t>Harga Satuan</t>
  </si>
  <si>
    <t>Jumlah</t>
  </si>
  <si>
    <t>PRA PENELITIAN</t>
  </si>
  <si>
    <t>Aktifitas dan Kebutuhan : Penyusunan desain operasional dan instrumen dan izin</t>
  </si>
  <si>
    <t>1. Belanja Bahan</t>
  </si>
  <si>
    <t>a. Belanja ATK</t>
  </si>
  <si>
    <t>1 kegiatan</t>
  </si>
  <si>
    <t>keg</t>
  </si>
  <si>
    <t>b. Fotokopi</t>
  </si>
  <si>
    <t>PELAKSANAAN PENELITIAN</t>
  </si>
  <si>
    <t>Aktifitas dan Kebutuhan : Pengumpulan Data Lapangan</t>
  </si>
  <si>
    <t>1. Pengumpulan Data</t>
  </si>
  <si>
    <t>a. Survey Lapangan (Observasi dan Wawancara)</t>
  </si>
  <si>
    <t xml:space="preserve">1 kegiatan </t>
  </si>
  <si>
    <t>b. Honorarium narasumber</t>
  </si>
  <si>
    <t>1orgx4hari</t>
  </si>
  <si>
    <t>O/hari</t>
  </si>
  <si>
    <t>c. Konsumsi</t>
  </si>
  <si>
    <t>20orgx4hari</t>
  </si>
  <si>
    <t>d. Uji Laboratorium</t>
  </si>
  <si>
    <t>1 paket</t>
  </si>
  <si>
    <t>Paket</t>
  </si>
  <si>
    <t>e. Sewa alat Drone</t>
  </si>
  <si>
    <t>1 unit</t>
  </si>
  <si>
    <t>unit</t>
  </si>
  <si>
    <t>2. Belanja Bahan</t>
  </si>
  <si>
    <t>a. ATK</t>
  </si>
  <si>
    <t>b. Fotokopi/ Penggandaan</t>
  </si>
  <si>
    <t>PASCA PELAKSANAAN</t>
  </si>
  <si>
    <t>Aktifitas dan Kebutuhan : Pengolahan data, pembahasan, penyusunan laporan</t>
  </si>
  <si>
    <t>Belanja Bahan</t>
  </si>
  <si>
    <t>1. ATK</t>
  </si>
  <si>
    <t>2. Fotokopi/ penggandaan</t>
  </si>
  <si>
    <t>3. Cetak laporan</t>
  </si>
  <si>
    <t>5 eksemplar</t>
  </si>
  <si>
    <t>eks</t>
  </si>
  <si>
    <t>4. Publikasi ilmiah</t>
  </si>
  <si>
    <t>5. Sertifikasi HKI</t>
  </si>
  <si>
    <t>Jumlah Keseluruhan Rencana Penggunaan Anggaran</t>
  </si>
  <si>
    <t>Judul     : Analisis Cadangan Air Tanah terhadap Perkembangan Pembangunan Universitas Islam Negeri Fatmawati Sukarno Bengkulu</t>
  </si>
  <si>
    <t>Tahun   : 2024</t>
  </si>
  <si>
    <t>Aktifitas dan Kebutuhan : Penyusunan desain operasional dan instrumen</t>
  </si>
  <si>
    <t>a. Transportasi Perjalanan Dinas</t>
  </si>
  <si>
    <t>1orangx 3 kali</t>
  </si>
  <si>
    <t>O/Kali</t>
  </si>
  <si>
    <t>b. Sewa Alat Geolistrik</t>
  </si>
  <si>
    <t>4hari x 1 unit</t>
  </si>
  <si>
    <t>Unit/Hari</t>
  </si>
  <si>
    <t>c. Honor helper</t>
  </si>
  <si>
    <t>3orgx4hari</t>
  </si>
  <si>
    <t>d. Konsumsi</t>
  </si>
  <si>
    <t>4orgx4hari</t>
  </si>
  <si>
    <t>e. Uji Laboratorium</t>
  </si>
  <si>
    <t>4. Cetak laporan</t>
  </si>
  <si>
    <t>RENCANA PENGGUNAAN ANGGARAN (RPA) KEGIATAN PENELITIAN (70%)</t>
  </si>
  <si>
    <t>a. Transportasi perjalanan dinas</t>
  </si>
  <si>
    <t>Jumlah Keseluruhan Rencana Penggunaan Anggaran(70%)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</si>
</sst>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rgb="FF2E75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3" fontId="1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>
      <alignment vertical="center"/>
    </xf>
    <xf numFmtId="3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opLeftCell="A8" zoomScale="90" zoomScaleNormal="90" workbookViewId="0">
      <selection activeCell="C27" sqref="C27"/>
    </sheetView>
  </sheetViews>
  <sheetFormatPr defaultColWidth="8.7265625" defaultRowHeight="14.5"/>
  <cols>
    <col min="2" max="2" width="5.08984375" customWidth="1"/>
    <col min="3" max="3" width="32.36328125" customWidth="1"/>
    <col min="12" max="12" width="10.7265625" customWidth="1"/>
  </cols>
  <sheetData>
    <row r="2" spans="2:13" ht="14.5" customHeight="1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>
      <c r="C3" t="s">
        <v>1</v>
      </c>
      <c r="D3" s="1"/>
      <c r="E3" s="1"/>
      <c r="F3" s="1"/>
    </row>
    <row r="4" spans="2:13" ht="41" customHeight="1">
      <c r="B4" s="9"/>
      <c r="C4" s="21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>
      <c r="B5" s="9"/>
      <c r="C5" t="s">
        <v>3</v>
      </c>
      <c r="D5" s="1"/>
      <c r="E5" s="1"/>
      <c r="F5" s="1"/>
      <c r="I5" s="10"/>
      <c r="J5" s="10"/>
      <c r="K5" s="10"/>
      <c r="L5" s="10"/>
      <c r="M5" s="10"/>
    </row>
    <row r="6" spans="2:13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>
      <c r="B7" s="22" t="s">
        <v>4</v>
      </c>
      <c r="C7" s="2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</row>
    <row r="8" spans="2:13">
      <c r="B8" s="22"/>
      <c r="C8" s="22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</row>
    <row r="9" spans="2:13">
      <c r="B9" s="11"/>
      <c r="C9" s="14" t="s">
        <v>16</v>
      </c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2:13">
      <c r="B10" s="13">
        <v>1</v>
      </c>
      <c r="C10" s="13" t="s">
        <v>17</v>
      </c>
      <c r="D10" s="15"/>
      <c r="E10" s="15"/>
      <c r="F10" s="13"/>
      <c r="G10" s="13"/>
      <c r="H10" s="13"/>
      <c r="I10" s="13"/>
      <c r="J10" s="13"/>
      <c r="K10" s="13"/>
      <c r="L10" s="13"/>
      <c r="M10" s="13"/>
    </row>
    <row r="11" spans="2:13">
      <c r="B11" s="13">
        <v>2</v>
      </c>
      <c r="C11" s="13" t="s">
        <v>18</v>
      </c>
      <c r="D11" s="13"/>
      <c r="E11" s="15"/>
      <c r="F11" s="13"/>
      <c r="G11" s="13"/>
      <c r="H11" s="13"/>
      <c r="I11" s="13"/>
      <c r="J11" s="13"/>
      <c r="K11" s="13"/>
      <c r="L11" s="13"/>
      <c r="M11" s="13"/>
    </row>
    <row r="12" spans="2:13">
      <c r="B12" s="13"/>
      <c r="C12" s="16" t="s">
        <v>19</v>
      </c>
      <c r="D12" s="13"/>
      <c r="E12" s="17"/>
      <c r="F12" s="13"/>
      <c r="G12" s="13"/>
      <c r="H12" s="13"/>
      <c r="I12" s="13"/>
      <c r="J12" s="13"/>
      <c r="K12" s="13"/>
      <c r="L12" s="13"/>
      <c r="M12" s="13"/>
    </row>
    <row r="13" spans="2:13" ht="28">
      <c r="B13" s="13">
        <v>3</v>
      </c>
      <c r="C13" s="13" t="s">
        <v>20</v>
      </c>
      <c r="D13" s="13"/>
      <c r="E13" s="15"/>
      <c r="F13" s="17"/>
      <c r="G13" s="17"/>
      <c r="H13" s="13"/>
      <c r="I13" s="13"/>
      <c r="J13" s="13"/>
      <c r="K13" s="13"/>
      <c r="L13" s="13"/>
      <c r="M13" s="13"/>
    </row>
    <row r="14" spans="2:13" ht="28">
      <c r="B14" s="13">
        <v>4</v>
      </c>
      <c r="C14" s="13" t="s">
        <v>21</v>
      </c>
      <c r="D14" s="13"/>
      <c r="E14" s="18"/>
      <c r="F14" s="18"/>
      <c r="G14" s="18"/>
      <c r="H14" s="17"/>
      <c r="I14" s="17"/>
      <c r="J14" s="17"/>
      <c r="K14" s="19"/>
      <c r="L14" s="19"/>
      <c r="M14" s="19"/>
    </row>
    <row r="15" spans="2:13">
      <c r="B15" s="13">
        <v>5</v>
      </c>
      <c r="C15" s="13" t="s">
        <v>22</v>
      </c>
      <c r="D15" s="13"/>
      <c r="E15" s="13"/>
      <c r="F15" s="15"/>
      <c r="G15" s="15"/>
      <c r="H15" s="18"/>
      <c r="I15" s="18"/>
      <c r="J15" s="18"/>
      <c r="K15" s="17"/>
      <c r="L15" s="17"/>
      <c r="M15" s="19"/>
    </row>
    <row r="16" spans="2:13">
      <c r="B16" s="13">
        <v>6</v>
      </c>
      <c r="C16" s="13" t="s">
        <v>23</v>
      </c>
      <c r="D16" s="13"/>
      <c r="E16" s="13"/>
      <c r="F16" s="17"/>
      <c r="G16" s="17"/>
      <c r="H16" s="15"/>
      <c r="I16" s="17"/>
      <c r="J16" s="17"/>
      <c r="K16" s="17"/>
      <c r="L16" s="17"/>
      <c r="M16" s="19"/>
    </row>
    <row r="17" spans="2:13" ht="28">
      <c r="B17" s="13">
        <v>7</v>
      </c>
      <c r="C17" s="13" t="s">
        <v>24</v>
      </c>
      <c r="D17" s="13"/>
      <c r="E17" s="13"/>
      <c r="F17" s="13"/>
      <c r="G17" s="19"/>
      <c r="H17" s="19"/>
      <c r="I17" s="18"/>
      <c r="J17" s="18"/>
      <c r="K17" s="15"/>
      <c r="L17" s="15"/>
      <c r="M17" s="17"/>
    </row>
    <row r="18" spans="2:13">
      <c r="B18" s="13">
        <v>7</v>
      </c>
      <c r="C18" s="13" t="s">
        <v>25</v>
      </c>
      <c r="D18" s="13"/>
      <c r="E18" s="13"/>
      <c r="F18" s="13"/>
      <c r="G18" s="17"/>
      <c r="H18" s="17"/>
      <c r="I18" s="15"/>
      <c r="J18" s="15"/>
      <c r="K18" s="15"/>
      <c r="L18" s="15"/>
      <c r="M18" s="17"/>
    </row>
    <row r="19" spans="2:13">
      <c r="B19" s="13"/>
      <c r="C19" s="16" t="s">
        <v>26</v>
      </c>
      <c r="D19" s="13"/>
      <c r="E19" s="13"/>
      <c r="F19" s="13"/>
      <c r="G19" s="17"/>
      <c r="H19" s="17"/>
      <c r="I19" s="17"/>
      <c r="J19" s="17"/>
      <c r="K19" s="17"/>
      <c r="L19" s="17"/>
      <c r="M19" s="17"/>
    </row>
    <row r="20" spans="2:13">
      <c r="B20" s="13">
        <v>8</v>
      </c>
      <c r="C20" s="13" t="s">
        <v>27</v>
      </c>
      <c r="D20" s="13"/>
      <c r="E20" s="13"/>
      <c r="F20" s="13"/>
      <c r="G20" s="17"/>
      <c r="H20" s="17"/>
      <c r="I20" s="17"/>
      <c r="J20" s="17"/>
      <c r="K20" s="17"/>
      <c r="L20" s="15"/>
      <c r="M20" s="17"/>
    </row>
    <row r="21" spans="2:13">
      <c r="B21" s="13">
        <v>9</v>
      </c>
      <c r="C21" s="13" t="s">
        <v>28</v>
      </c>
      <c r="D21" s="13"/>
      <c r="E21" s="13"/>
      <c r="F21" s="13"/>
      <c r="G21" s="17"/>
      <c r="H21" s="17"/>
      <c r="I21" s="17"/>
      <c r="J21" s="17"/>
      <c r="K21" s="17"/>
      <c r="L21" s="17"/>
      <c r="M21" s="15"/>
    </row>
    <row r="22" spans="2:13">
      <c r="B22" s="13">
        <v>10</v>
      </c>
      <c r="C22" s="13" t="s">
        <v>29</v>
      </c>
      <c r="D22" s="13"/>
      <c r="E22" s="13"/>
      <c r="F22" s="13"/>
      <c r="G22" s="17"/>
      <c r="H22" s="17"/>
      <c r="I22" s="17"/>
      <c r="J22" s="17"/>
      <c r="K22" s="17"/>
      <c r="L22" s="17"/>
      <c r="M22" s="15"/>
    </row>
    <row r="23" spans="2:13">
      <c r="B23" s="13">
        <v>11</v>
      </c>
      <c r="C23" s="13" t="s">
        <v>30</v>
      </c>
      <c r="D23" s="13"/>
      <c r="E23" s="13"/>
      <c r="F23" s="13"/>
      <c r="G23" s="17"/>
      <c r="H23" s="17"/>
      <c r="I23" s="17"/>
      <c r="J23" s="17"/>
      <c r="K23" s="17"/>
      <c r="L23" s="17"/>
      <c r="M23" s="18"/>
    </row>
  </sheetData>
  <mergeCells count="4">
    <mergeCell ref="B2:M2"/>
    <mergeCell ref="C4:M4"/>
    <mergeCell ref="B7:B8"/>
    <mergeCell ref="C7:C8"/>
  </mergeCells>
  <pageMargins left="0.75" right="0.75" top="1" bottom="1" header="0.5" footer="0.5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B3" sqref="B3:G3"/>
    </sheetView>
  </sheetViews>
  <sheetFormatPr defaultColWidth="8.7265625" defaultRowHeight="14.5"/>
  <cols>
    <col min="2" max="2" width="75.26953125" customWidth="1"/>
    <col min="3" max="3" width="13.7265625" style="1" customWidth="1"/>
    <col min="4" max="4" width="8.7265625" style="1"/>
    <col min="5" max="5" width="10.453125" style="1" customWidth="1"/>
    <col min="6" max="6" width="12.6328125" customWidth="1"/>
    <col min="7" max="7" width="14.453125" customWidth="1"/>
  </cols>
  <sheetData>
    <row r="1" spans="2:7" ht="15.5">
      <c r="B1" s="23" t="s">
        <v>31</v>
      </c>
      <c r="C1" s="23"/>
      <c r="D1" s="23"/>
      <c r="E1" s="23"/>
      <c r="F1" s="23"/>
      <c r="G1" s="23"/>
    </row>
    <row r="2" spans="2:7">
      <c r="B2" t="s">
        <v>32</v>
      </c>
    </row>
    <row r="3" spans="2:7" ht="29" customHeight="1">
      <c r="B3" s="21" t="s">
        <v>2</v>
      </c>
      <c r="C3" s="21"/>
      <c r="D3" s="21"/>
      <c r="E3" s="21"/>
      <c r="F3" s="21"/>
      <c r="G3" s="21"/>
    </row>
    <row r="4" spans="2:7">
      <c r="B4" t="s">
        <v>3</v>
      </c>
    </row>
    <row r="6" spans="2:7" ht="15.5">
      <c r="B6" s="2" t="s">
        <v>33</v>
      </c>
      <c r="C6" s="3" t="s">
        <v>34</v>
      </c>
      <c r="D6" s="3" t="s">
        <v>35</v>
      </c>
      <c r="E6" s="3" t="s">
        <v>36</v>
      </c>
      <c r="F6" s="3" t="s">
        <v>37</v>
      </c>
      <c r="G6" s="3" t="s">
        <v>38</v>
      </c>
    </row>
    <row r="7" spans="2:7" ht="15.5">
      <c r="B7" s="4" t="s">
        <v>39</v>
      </c>
      <c r="C7" s="3"/>
      <c r="D7" s="3"/>
      <c r="E7" s="3"/>
      <c r="F7" s="2"/>
      <c r="G7" s="5">
        <f>SUM(G10:G11)</f>
        <v>300000</v>
      </c>
    </row>
    <row r="8" spans="2:7" ht="15.5">
      <c r="B8" s="6" t="s">
        <v>40</v>
      </c>
      <c r="C8" s="3"/>
      <c r="D8" s="3"/>
      <c r="E8" s="3"/>
      <c r="F8" s="2"/>
      <c r="G8" s="2"/>
    </row>
    <row r="9" spans="2:7" ht="15.5">
      <c r="B9" s="2" t="s">
        <v>41</v>
      </c>
      <c r="C9" s="3"/>
      <c r="D9" s="3"/>
      <c r="E9" s="3"/>
      <c r="F9" s="2"/>
      <c r="G9" s="2"/>
    </row>
    <row r="10" spans="2:7" ht="15.5">
      <c r="B10" s="2" t="s">
        <v>42</v>
      </c>
      <c r="C10" s="3" t="s">
        <v>43</v>
      </c>
      <c r="D10" s="3">
        <v>1</v>
      </c>
      <c r="E10" s="3" t="s">
        <v>44</v>
      </c>
      <c r="F10" s="7">
        <v>200000</v>
      </c>
      <c r="G10" s="7">
        <f>D10*F10</f>
        <v>200000</v>
      </c>
    </row>
    <row r="11" spans="2:7" ht="15.5">
      <c r="B11" s="2" t="s">
        <v>45</v>
      </c>
      <c r="C11" s="3" t="s">
        <v>43</v>
      </c>
      <c r="D11" s="3">
        <v>1</v>
      </c>
      <c r="E11" s="3" t="s">
        <v>44</v>
      </c>
      <c r="F11" s="7">
        <v>100000</v>
      </c>
      <c r="G11" s="7">
        <f>D11*F11</f>
        <v>100000</v>
      </c>
    </row>
    <row r="12" spans="2:7" ht="15.5">
      <c r="B12" s="4" t="s">
        <v>46</v>
      </c>
      <c r="C12" s="3"/>
      <c r="D12" s="3"/>
      <c r="E12" s="3"/>
      <c r="F12" s="2"/>
      <c r="G12" s="5">
        <f>SUM(G15:G22)</f>
        <v>7950000</v>
      </c>
    </row>
    <row r="13" spans="2:7" ht="15.5">
      <c r="B13" s="6" t="s">
        <v>47</v>
      </c>
      <c r="C13" s="3"/>
      <c r="D13" s="3"/>
      <c r="E13" s="3"/>
      <c r="F13" s="2"/>
      <c r="G13" s="2"/>
    </row>
    <row r="14" spans="2:7" ht="15.5">
      <c r="B14" s="2" t="s">
        <v>48</v>
      </c>
      <c r="C14" s="3"/>
      <c r="D14" s="3"/>
      <c r="E14" s="3"/>
      <c r="F14" s="2"/>
      <c r="G14" s="2"/>
    </row>
    <row r="15" spans="2:7" ht="15.5">
      <c r="B15" s="2" t="s">
        <v>49</v>
      </c>
      <c r="C15" s="3" t="s">
        <v>50</v>
      </c>
      <c r="D15" s="3">
        <v>1</v>
      </c>
      <c r="E15" s="3" t="s">
        <v>44</v>
      </c>
      <c r="F15" s="7">
        <v>1000000</v>
      </c>
      <c r="G15" s="7">
        <f>D15*F15</f>
        <v>1000000</v>
      </c>
    </row>
    <row r="16" spans="2:7" ht="15.5">
      <c r="B16" s="2" t="s">
        <v>51</v>
      </c>
      <c r="C16" s="3" t="s">
        <v>52</v>
      </c>
      <c r="D16" s="3">
        <v>4</v>
      </c>
      <c r="E16" s="3" t="s">
        <v>53</v>
      </c>
      <c r="F16" s="7">
        <v>250000</v>
      </c>
      <c r="G16" s="7">
        <f>D16*F16</f>
        <v>1000000</v>
      </c>
    </row>
    <row r="17" spans="2:7" ht="15.5">
      <c r="B17" s="2" t="s">
        <v>54</v>
      </c>
      <c r="C17" s="3" t="s">
        <v>55</v>
      </c>
      <c r="D17" s="3">
        <v>80</v>
      </c>
      <c r="E17" s="3" t="s">
        <v>53</v>
      </c>
      <c r="F17" s="7">
        <v>15000</v>
      </c>
      <c r="G17" s="7">
        <f>D17*F17</f>
        <v>1200000</v>
      </c>
    </row>
    <row r="18" spans="2:7" ht="15.5">
      <c r="B18" s="2" t="s">
        <v>56</v>
      </c>
      <c r="C18" s="3" t="s">
        <v>57</v>
      </c>
      <c r="D18" s="3">
        <v>1</v>
      </c>
      <c r="E18" s="3" t="s">
        <v>58</v>
      </c>
      <c r="F18" s="7">
        <v>1500000</v>
      </c>
      <c r="G18" s="7">
        <f>D18*F18</f>
        <v>1500000</v>
      </c>
    </row>
    <row r="19" spans="2:7" ht="15.5">
      <c r="B19" s="2" t="s">
        <v>59</v>
      </c>
      <c r="C19" s="3" t="s">
        <v>60</v>
      </c>
      <c r="D19" s="3">
        <v>1</v>
      </c>
      <c r="E19" s="3" t="s">
        <v>61</v>
      </c>
      <c r="F19" s="7">
        <v>3000000</v>
      </c>
      <c r="G19" s="7">
        <f>D19*F19</f>
        <v>3000000</v>
      </c>
    </row>
    <row r="20" spans="2:7" ht="15.5">
      <c r="B20" s="2" t="s">
        <v>62</v>
      </c>
      <c r="C20" s="3"/>
      <c r="D20" s="3"/>
      <c r="E20" s="3"/>
      <c r="F20" s="7"/>
      <c r="G20" s="7"/>
    </row>
    <row r="21" spans="2:7" ht="15.5">
      <c r="B21" s="2" t="s">
        <v>63</v>
      </c>
      <c r="C21" s="3" t="s">
        <v>43</v>
      </c>
      <c r="D21" s="3">
        <v>1</v>
      </c>
      <c r="E21" s="3" t="s">
        <v>44</v>
      </c>
      <c r="F21" s="7">
        <v>150000</v>
      </c>
      <c r="G21" s="7">
        <f>D21*F21</f>
        <v>150000</v>
      </c>
    </row>
    <row r="22" spans="2:7" ht="15.5">
      <c r="B22" s="2" t="s">
        <v>64</v>
      </c>
      <c r="C22" s="3" t="s">
        <v>43</v>
      </c>
      <c r="D22" s="3">
        <v>1</v>
      </c>
      <c r="E22" s="3" t="s">
        <v>44</v>
      </c>
      <c r="F22" s="7">
        <v>100000</v>
      </c>
      <c r="G22" s="7">
        <f>D22*F22</f>
        <v>100000</v>
      </c>
    </row>
    <row r="23" spans="2:7" ht="15.5">
      <c r="B23" s="4" t="s">
        <v>65</v>
      </c>
      <c r="C23" s="3"/>
      <c r="D23" s="3"/>
      <c r="E23" s="3"/>
      <c r="F23" s="7"/>
      <c r="G23" s="5">
        <f>SUM(G26:G30)</f>
        <v>1750000</v>
      </c>
    </row>
    <row r="24" spans="2:7" ht="15.5">
      <c r="B24" s="6" t="s">
        <v>66</v>
      </c>
      <c r="C24" s="3"/>
      <c r="D24" s="3"/>
      <c r="E24" s="3"/>
      <c r="F24" s="2"/>
      <c r="G24" s="2"/>
    </row>
    <row r="25" spans="2:7" ht="15.5">
      <c r="B25" s="2" t="s">
        <v>67</v>
      </c>
      <c r="C25" s="3"/>
      <c r="D25" s="3"/>
      <c r="E25" s="3"/>
      <c r="F25" s="2"/>
      <c r="G25" s="2"/>
    </row>
    <row r="26" spans="2:7" ht="15.5">
      <c r="B26" s="2" t="s">
        <v>68</v>
      </c>
      <c r="C26" s="3" t="s">
        <v>43</v>
      </c>
      <c r="D26" s="3">
        <v>1</v>
      </c>
      <c r="E26" s="3" t="s">
        <v>44</v>
      </c>
      <c r="F26" s="7">
        <v>200000</v>
      </c>
      <c r="G26" s="7">
        <f>D26*F26</f>
        <v>200000</v>
      </c>
    </row>
    <row r="27" spans="2:7" ht="15.5">
      <c r="B27" s="2" t="s">
        <v>69</v>
      </c>
      <c r="C27" s="3" t="s">
        <v>43</v>
      </c>
      <c r="D27" s="3">
        <v>1</v>
      </c>
      <c r="E27" s="3" t="s">
        <v>44</v>
      </c>
      <c r="F27" s="7">
        <v>150000</v>
      </c>
      <c r="G27" s="7">
        <f>D27*F27</f>
        <v>150000</v>
      </c>
    </row>
    <row r="28" spans="2:7" ht="15.5">
      <c r="B28" s="2" t="s">
        <v>70</v>
      </c>
      <c r="C28" s="3" t="s">
        <v>71</v>
      </c>
      <c r="D28" s="3">
        <v>5</v>
      </c>
      <c r="E28" s="3" t="s">
        <v>72</v>
      </c>
      <c r="F28" s="7">
        <v>100000</v>
      </c>
      <c r="G28" s="7">
        <f>D28*F28</f>
        <v>500000</v>
      </c>
    </row>
    <row r="29" spans="2:7" ht="15.5">
      <c r="B29" s="2" t="s">
        <v>73</v>
      </c>
      <c r="C29" s="3" t="s">
        <v>43</v>
      </c>
      <c r="D29" s="3">
        <v>1</v>
      </c>
      <c r="E29" s="3" t="s">
        <v>44</v>
      </c>
      <c r="F29" s="7">
        <v>500000</v>
      </c>
      <c r="G29" s="7">
        <f>D29*F29</f>
        <v>500000</v>
      </c>
    </row>
    <row r="30" spans="2:7" ht="15.5">
      <c r="B30" s="2" t="s">
        <v>74</v>
      </c>
      <c r="C30" s="3" t="s">
        <v>43</v>
      </c>
      <c r="D30" s="3">
        <v>1</v>
      </c>
      <c r="E30" s="3" t="s">
        <v>44</v>
      </c>
      <c r="F30" s="7">
        <v>400000</v>
      </c>
      <c r="G30" s="7">
        <f>D30*F30</f>
        <v>400000</v>
      </c>
    </row>
    <row r="31" spans="2:7" ht="15.5">
      <c r="B31" s="24" t="s">
        <v>75</v>
      </c>
      <c r="C31" s="25"/>
      <c r="D31" s="25"/>
      <c r="E31" s="25"/>
      <c r="F31" s="24"/>
      <c r="G31" s="5">
        <f>G7+G12+G23</f>
        <v>10000000</v>
      </c>
    </row>
  </sheetData>
  <mergeCells count="3">
    <mergeCell ref="B1:G1"/>
    <mergeCell ref="B3:G3"/>
    <mergeCell ref="B31:F31"/>
  </mergeCells>
  <pageMargins left="1.1416666666666699" right="0.51180555555555596" top="0.82638888888888895" bottom="1" header="0.5" footer="0.5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G29" sqref="G29"/>
    </sheetView>
  </sheetViews>
  <sheetFormatPr defaultColWidth="8.7265625" defaultRowHeight="14.5"/>
  <cols>
    <col min="2" max="2" width="75.26953125" customWidth="1"/>
    <col min="3" max="3" width="13.7265625" customWidth="1"/>
    <col min="5" max="5" width="10.453125" customWidth="1"/>
    <col min="6" max="6" width="12.6328125" customWidth="1"/>
    <col min="7" max="7" width="14.453125" customWidth="1"/>
  </cols>
  <sheetData>
    <row r="2" spans="2:7" ht="15.5">
      <c r="B2" s="23" t="s">
        <v>31</v>
      </c>
      <c r="C2" s="23"/>
      <c r="D2" s="23"/>
      <c r="E2" s="23"/>
      <c r="F2" s="23"/>
      <c r="G2" s="23"/>
    </row>
    <row r="3" spans="2:7">
      <c r="B3" t="s">
        <v>32</v>
      </c>
      <c r="C3" s="1"/>
      <c r="D3" s="1"/>
      <c r="E3" s="1"/>
    </row>
    <row r="4" spans="2:7">
      <c r="B4" s="26" t="s">
        <v>76</v>
      </c>
      <c r="C4" s="26"/>
      <c r="D4" s="26"/>
      <c r="E4" s="26"/>
      <c r="F4" s="26"/>
      <c r="G4" s="26"/>
    </row>
    <row r="5" spans="2:7">
      <c r="B5" t="s">
        <v>77</v>
      </c>
      <c r="C5" s="1"/>
      <c r="D5" s="1"/>
      <c r="E5" s="1"/>
    </row>
    <row r="6" spans="2:7">
      <c r="C6" s="1"/>
      <c r="D6" s="1"/>
      <c r="E6" s="1"/>
    </row>
    <row r="7" spans="2:7" ht="15.5">
      <c r="B7" s="2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</row>
    <row r="8" spans="2:7" ht="15.5">
      <c r="B8" s="4" t="s">
        <v>39</v>
      </c>
      <c r="C8" s="3"/>
      <c r="D8" s="3"/>
      <c r="E8" s="3"/>
      <c r="F8" s="2"/>
      <c r="G8" s="5">
        <f>SUM(G11:G13)</f>
        <v>325000</v>
      </c>
    </row>
    <row r="9" spans="2:7" ht="15.5">
      <c r="B9" s="6" t="s">
        <v>78</v>
      </c>
      <c r="C9" s="3"/>
      <c r="D9" s="3"/>
      <c r="E9" s="3"/>
      <c r="F9" s="2"/>
      <c r="G9" s="2"/>
    </row>
    <row r="10" spans="2:7" ht="15.5">
      <c r="B10" s="2" t="s">
        <v>41</v>
      </c>
      <c r="C10" s="3"/>
      <c r="D10" s="3"/>
      <c r="E10" s="3"/>
      <c r="F10" s="2"/>
      <c r="G10" s="2"/>
    </row>
    <row r="11" spans="2:7" ht="15.5">
      <c r="B11" s="2" t="s">
        <v>42</v>
      </c>
      <c r="C11" s="3" t="s">
        <v>43</v>
      </c>
      <c r="D11" s="3">
        <v>1</v>
      </c>
      <c r="E11" s="3" t="s">
        <v>44</v>
      </c>
      <c r="F11" s="7">
        <v>300000</v>
      </c>
      <c r="G11" s="7">
        <v>250000</v>
      </c>
    </row>
    <row r="12" spans="2:7" ht="15.5">
      <c r="B12" s="2" t="s">
        <v>45</v>
      </c>
      <c r="C12" s="3" t="s">
        <v>43</v>
      </c>
      <c r="D12" s="3">
        <v>1</v>
      </c>
      <c r="E12" s="3" t="s">
        <v>44</v>
      </c>
      <c r="F12" s="7">
        <v>75000</v>
      </c>
      <c r="G12" s="7">
        <f>D12*F12</f>
        <v>75000</v>
      </c>
    </row>
    <row r="13" spans="2:7" ht="15.5">
      <c r="B13" s="2"/>
      <c r="C13" s="3"/>
      <c r="D13" s="3"/>
      <c r="E13" s="3"/>
      <c r="F13" s="7"/>
      <c r="G13" s="7"/>
    </row>
    <row r="14" spans="2:7" ht="15.5">
      <c r="B14" s="4" t="s">
        <v>46</v>
      </c>
      <c r="C14" s="3"/>
      <c r="D14" s="3"/>
      <c r="E14" s="3"/>
      <c r="F14" s="2"/>
      <c r="G14" s="5">
        <f>SUM(G17:G24)</f>
        <v>9875000</v>
      </c>
    </row>
    <row r="15" spans="2:7" ht="15.5">
      <c r="B15" s="6" t="s">
        <v>47</v>
      </c>
      <c r="C15" s="3"/>
      <c r="D15" s="3"/>
      <c r="E15" s="3"/>
      <c r="F15" s="2"/>
      <c r="G15" s="2"/>
    </row>
    <row r="16" spans="2:7" ht="15.5">
      <c r="B16" s="2" t="s">
        <v>48</v>
      </c>
      <c r="C16" s="3"/>
      <c r="D16" s="3"/>
      <c r="E16" s="3"/>
      <c r="F16" s="2"/>
      <c r="G16" s="2"/>
    </row>
    <row r="17" spans="2:7" ht="15.5">
      <c r="B17" s="2" t="s">
        <v>79</v>
      </c>
      <c r="C17" s="3" t="s">
        <v>80</v>
      </c>
      <c r="D17" s="3">
        <v>3</v>
      </c>
      <c r="E17" s="3" t="s">
        <v>81</v>
      </c>
      <c r="F17" s="7">
        <v>85000</v>
      </c>
      <c r="G17" s="7">
        <f>D17*F17</f>
        <v>255000</v>
      </c>
    </row>
    <row r="18" spans="2:7" ht="15.5">
      <c r="B18" s="2" t="s">
        <v>82</v>
      </c>
      <c r="C18" s="3" t="s">
        <v>83</v>
      </c>
      <c r="D18" s="3">
        <v>4</v>
      </c>
      <c r="E18" s="3" t="s">
        <v>84</v>
      </c>
      <c r="F18" s="7">
        <v>1500000</v>
      </c>
      <c r="G18" s="7">
        <f>D18*F18</f>
        <v>6000000</v>
      </c>
    </row>
    <row r="19" spans="2:7" ht="15.5">
      <c r="B19" s="2" t="s">
        <v>85</v>
      </c>
      <c r="C19" s="3" t="s">
        <v>86</v>
      </c>
      <c r="D19" s="3">
        <v>12</v>
      </c>
      <c r="E19" s="3" t="s">
        <v>53</v>
      </c>
      <c r="F19" s="7">
        <v>100000</v>
      </c>
      <c r="G19" s="7">
        <f>D19*F19</f>
        <v>1200000</v>
      </c>
    </row>
    <row r="20" spans="2:7" ht="15.5">
      <c r="B20" s="2" t="s">
        <v>87</v>
      </c>
      <c r="C20" s="3" t="s">
        <v>88</v>
      </c>
      <c r="D20" s="3">
        <v>16</v>
      </c>
      <c r="E20" s="3" t="s">
        <v>53</v>
      </c>
      <c r="F20" s="7">
        <v>20000</v>
      </c>
      <c r="G20" s="7">
        <f>D20*F20</f>
        <v>320000</v>
      </c>
    </row>
    <row r="21" spans="2:7" ht="15.5">
      <c r="B21" s="2" t="s">
        <v>89</v>
      </c>
      <c r="C21" s="3" t="s">
        <v>57</v>
      </c>
      <c r="D21" s="3">
        <v>1</v>
      </c>
      <c r="E21" s="3" t="s">
        <v>58</v>
      </c>
      <c r="F21" s="7">
        <v>1800000</v>
      </c>
      <c r="G21" s="7">
        <f>D21*F21</f>
        <v>1800000</v>
      </c>
    </row>
    <row r="22" spans="2:7" ht="15.5">
      <c r="B22" s="2" t="s">
        <v>62</v>
      </c>
      <c r="C22" s="3"/>
      <c r="D22" s="3"/>
      <c r="E22" s="3"/>
      <c r="F22" s="7"/>
      <c r="G22" s="7"/>
    </row>
    <row r="23" spans="2:7" ht="15.5">
      <c r="B23" s="2" t="s">
        <v>63</v>
      </c>
      <c r="C23" s="3" t="s">
        <v>43</v>
      </c>
      <c r="D23" s="3">
        <v>1</v>
      </c>
      <c r="E23" s="3" t="s">
        <v>44</v>
      </c>
      <c r="F23" s="7">
        <v>200000</v>
      </c>
      <c r="G23" s="7">
        <f t="shared" ref="G23:G31" si="0">D23*F23</f>
        <v>200000</v>
      </c>
    </row>
    <row r="24" spans="2:7" ht="15.5">
      <c r="B24" s="2" t="s">
        <v>64</v>
      </c>
      <c r="C24" s="3" t="s">
        <v>43</v>
      </c>
      <c r="D24" s="3">
        <v>1</v>
      </c>
      <c r="E24" s="3" t="s">
        <v>44</v>
      </c>
      <c r="F24" s="7">
        <v>100000</v>
      </c>
      <c r="G24" s="7">
        <f t="shared" si="0"/>
        <v>100000</v>
      </c>
    </row>
    <row r="25" spans="2:7" ht="15.5">
      <c r="B25" s="4" t="s">
        <v>65</v>
      </c>
      <c r="C25" s="3"/>
      <c r="D25" s="3"/>
      <c r="E25" s="3"/>
      <c r="F25" s="7"/>
      <c r="G25" s="5">
        <f>SUM(G28:G31)</f>
        <v>1800000</v>
      </c>
    </row>
    <row r="26" spans="2:7" ht="15.5">
      <c r="B26" s="6" t="s">
        <v>66</v>
      </c>
      <c r="C26" s="3"/>
      <c r="D26" s="3"/>
      <c r="E26" s="3"/>
      <c r="F26" s="2"/>
      <c r="G26" s="2"/>
    </row>
    <row r="27" spans="2:7" ht="15.5">
      <c r="B27" s="2" t="s">
        <v>67</v>
      </c>
      <c r="C27" s="3"/>
      <c r="D27" s="3"/>
      <c r="E27" s="3"/>
      <c r="F27" s="2"/>
      <c r="G27" s="2"/>
    </row>
    <row r="28" spans="2:7" ht="15.5">
      <c r="B28" s="2" t="s">
        <v>68</v>
      </c>
      <c r="C28" s="3" t="s">
        <v>43</v>
      </c>
      <c r="D28" s="3">
        <v>1</v>
      </c>
      <c r="E28" s="3" t="s">
        <v>44</v>
      </c>
      <c r="F28" s="7">
        <v>400000</v>
      </c>
      <c r="G28" s="7">
        <f t="shared" si="0"/>
        <v>400000</v>
      </c>
    </row>
    <row r="29" spans="2:7" ht="15.5">
      <c r="B29" s="2" t="s">
        <v>69</v>
      </c>
      <c r="C29" s="3" t="s">
        <v>43</v>
      </c>
      <c r="D29" s="3">
        <v>1</v>
      </c>
      <c r="E29" s="3" t="s">
        <v>44</v>
      </c>
      <c r="F29" s="7">
        <v>200000</v>
      </c>
      <c r="G29" s="7">
        <v>250000</v>
      </c>
    </row>
    <row r="30" spans="2:7" ht="15.5">
      <c r="B30" s="2" t="s">
        <v>90</v>
      </c>
      <c r="C30" s="3" t="s">
        <v>71</v>
      </c>
      <c r="D30" s="3">
        <v>5</v>
      </c>
      <c r="E30" s="3" t="s">
        <v>72</v>
      </c>
      <c r="F30" s="7">
        <v>150000</v>
      </c>
      <c r="G30" s="7">
        <f t="shared" si="0"/>
        <v>750000</v>
      </c>
    </row>
    <row r="31" spans="2:7" ht="15.5">
      <c r="B31" s="2" t="s">
        <v>74</v>
      </c>
      <c r="C31" s="3" t="s">
        <v>43</v>
      </c>
      <c r="D31" s="3">
        <v>1</v>
      </c>
      <c r="E31" s="3" t="s">
        <v>44</v>
      </c>
      <c r="F31" s="7">
        <v>400000</v>
      </c>
      <c r="G31" s="7">
        <f t="shared" si="0"/>
        <v>400000</v>
      </c>
    </row>
    <row r="32" spans="2:7" ht="15.5">
      <c r="B32" s="24" t="s">
        <v>75</v>
      </c>
      <c r="C32" s="25"/>
      <c r="D32" s="25"/>
      <c r="E32" s="25"/>
      <c r="F32" s="24"/>
      <c r="G32" s="5">
        <f>G8+G14+G25</f>
        <v>12000000</v>
      </c>
    </row>
  </sheetData>
  <mergeCells count="3">
    <mergeCell ref="B2:G2"/>
    <mergeCell ref="B4:G4"/>
    <mergeCell ref="B32:F3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2" workbookViewId="0">
      <selection activeCell="G29" sqref="G29"/>
    </sheetView>
  </sheetViews>
  <sheetFormatPr defaultColWidth="8.7265625" defaultRowHeight="14.5"/>
  <cols>
    <col min="2" max="2" width="60.81640625" customWidth="1"/>
    <col min="3" max="3" width="15.6328125" customWidth="1"/>
    <col min="6" max="6" width="14" customWidth="1"/>
    <col min="7" max="7" width="14.81640625" customWidth="1"/>
    <col min="10" max="10" width="9.453125"/>
  </cols>
  <sheetData>
    <row r="1" spans="2:10" ht="15.5">
      <c r="B1" s="23" t="s">
        <v>91</v>
      </c>
      <c r="C1" s="23"/>
      <c r="D1" s="23"/>
      <c r="E1" s="23"/>
      <c r="F1" s="23"/>
      <c r="G1" s="23"/>
    </row>
    <row r="2" spans="2:10">
      <c r="B2" t="s">
        <v>1</v>
      </c>
      <c r="C2" s="1"/>
      <c r="D2" s="1"/>
      <c r="E2" s="1"/>
    </row>
    <row r="3" spans="2:10">
      <c r="B3" s="26" t="s">
        <v>76</v>
      </c>
      <c r="C3" s="26"/>
      <c r="D3" s="26"/>
      <c r="E3" s="26"/>
      <c r="F3" s="26"/>
      <c r="G3" s="26"/>
    </row>
    <row r="4" spans="2:10">
      <c r="B4" t="s">
        <v>77</v>
      </c>
      <c r="C4" s="1"/>
      <c r="D4" s="1"/>
      <c r="E4" s="1"/>
    </row>
    <row r="5" spans="2:10">
      <c r="C5" s="1"/>
      <c r="D5" s="1"/>
      <c r="E5" s="1"/>
    </row>
    <row r="6" spans="2:10" ht="15.5">
      <c r="B6" s="2" t="s">
        <v>33</v>
      </c>
      <c r="C6" s="3" t="s">
        <v>34</v>
      </c>
      <c r="D6" s="3" t="s">
        <v>35</v>
      </c>
      <c r="E6" s="3" t="s">
        <v>36</v>
      </c>
      <c r="F6" s="3" t="s">
        <v>37</v>
      </c>
      <c r="G6" s="3" t="s">
        <v>38</v>
      </c>
    </row>
    <row r="7" spans="2:10" ht="15.5">
      <c r="B7" s="4" t="s">
        <v>39</v>
      </c>
      <c r="C7" s="3"/>
      <c r="D7" s="3"/>
      <c r="E7" s="3"/>
      <c r="F7" s="2"/>
      <c r="G7" s="5">
        <f>G10+G11</f>
        <v>325000</v>
      </c>
    </row>
    <row r="8" spans="2:10" ht="32" customHeight="1">
      <c r="B8" s="6" t="s">
        <v>78</v>
      </c>
      <c r="C8" s="3"/>
      <c r="D8" s="3"/>
      <c r="E8" s="3"/>
      <c r="F8" s="2"/>
      <c r="G8" s="2"/>
    </row>
    <row r="9" spans="2:10" ht="15.5">
      <c r="B9" s="2" t="s">
        <v>41</v>
      </c>
      <c r="C9" s="3"/>
      <c r="D9" s="3"/>
      <c r="E9" s="3"/>
      <c r="F9" s="2"/>
      <c r="G9" s="2"/>
    </row>
    <row r="10" spans="2:10" ht="15.5">
      <c r="B10" s="2" t="s">
        <v>42</v>
      </c>
      <c r="C10" s="3" t="s">
        <v>43</v>
      </c>
      <c r="D10" s="3">
        <v>1</v>
      </c>
      <c r="E10" s="3" t="s">
        <v>44</v>
      </c>
      <c r="F10" s="7">
        <v>300000</v>
      </c>
      <c r="G10" s="7">
        <v>250000</v>
      </c>
    </row>
    <row r="11" spans="2:10" ht="15.5">
      <c r="B11" s="2" t="s">
        <v>45</v>
      </c>
      <c r="C11" s="3" t="s">
        <v>43</v>
      </c>
      <c r="D11" s="3">
        <v>1</v>
      </c>
      <c r="E11" s="3" t="s">
        <v>44</v>
      </c>
      <c r="F11" s="7">
        <v>75000</v>
      </c>
      <c r="G11" s="7">
        <v>75000</v>
      </c>
    </row>
    <row r="13" spans="2:10" ht="15.5">
      <c r="B13" s="4" t="s">
        <v>46</v>
      </c>
      <c r="C13" s="3"/>
      <c r="D13" s="3"/>
      <c r="E13" s="3"/>
      <c r="F13" s="2"/>
      <c r="G13" s="5">
        <f>SUM(G16:G22)</f>
        <v>8075000</v>
      </c>
    </row>
    <row r="14" spans="2:10" ht="15" customHeight="1">
      <c r="B14" s="6" t="s">
        <v>47</v>
      </c>
      <c r="C14" s="3"/>
      <c r="D14" s="3"/>
      <c r="E14" s="3"/>
      <c r="F14" s="2"/>
      <c r="G14" s="2"/>
    </row>
    <row r="15" spans="2:10" ht="15.5">
      <c r="B15" s="2" t="s">
        <v>48</v>
      </c>
      <c r="C15" s="3"/>
      <c r="D15" s="3"/>
      <c r="E15" s="3"/>
      <c r="F15" s="2"/>
      <c r="G15" s="2"/>
      <c r="J15" s="8">
        <f>G7+G17+G18+G19+G21+G22</f>
        <v>8145000</v>
      </c>
    </row>
    <row r="16" spans="2:10" ht="15.5">
      <c r="B16" s="2" t="s">
        <v>92</v>
      </c>
      <c r="C16" s="3" t="s">
        <v>80</v>
      </c>
      <c r="D16" s="3">
        <v>3</v>
      </c>
      <c r="E16" s="3" t="s">
        <v>81</v>
      </c>
      <c r="F16" s="7">
        <v>85000</v>
      </c>
      <c r="G16" s="7">
        <f>D16*F16</f>
        <v>255000</v>
      </c>
      <c r="J16" s="8"/>
    </row>
    <row r="17" spans="2:7" ht="15.5">
      <c r="B17" s="2" t="s">
        <v>82</v>
      </c>
      <c r="C17" s="3" t="s">
        <v>83</v>
      </c>
      <c r="D17" s="3">
        <v>4</v>
      </c>
      <c r="E17" s="3" t="s">
        <v>84</v>
      </c>
      <c r="F17" s="7">
        <v>1500000</v>
      </c>
      <c r="G17" s="7">
        <f>D17*F17</f>
        <v>6000000</v>
      </c>
    </row>
    <row r="18" spans="2:7" ht="15.5">
      <c r="B18" s="2" t="s">
        <v>85</v>
      </c>
      <c r="C18" s="3" t="s">
        <v>86</v>
      </c>
      <c r="D18" s="3">
        <v>12</v>
      </c>
      <c r="E18" s="3" t="s">
        <v>53</v>
      </c>
      <c r="F18" s="7">
        <v>100000</v>
      </c>
      <c r="G18" s="7">
        <f>D18*F18</f>
        <v>1200000</v>
      </c>
    </row>
    <row r="19" spans="2:7" ht="15.5">
      <c r="B19" s="2" t="s">
        <v>87</v>
      </c>
      <c r="C19" s="3" t="s">
        <v>88</v>
      </c>
      <c r="D19" s="3">
        <v>16</v>
      </c>
      <c r="E19" s="3" t="s">
        <v>53</v>
      </c>
      <c r="F19" s="7">
        <v>20000</v>
      </c>
      <c r="G19" s="7">
        <f>D19*F19</f>
        <v>320000</v>
      </c>
    </row>
    <row r="20" spans="2:7" ht="15.5">
      <c r="B20" s="2" t="s">
        <v>62</v>
      </c>
      <c r="C20" s="3"/>
      <c r="D20" s="3"/>
      <c r="E20" s="3"/>
      <c r="F20" s="7"/>
      <c r="G20" s="7"/>
    </row>
    <row r="21" spans="2:7" ht="15.5">
      <c r="B21" s="2" t="s">
        <v>63</v>
      </c>
      <c r="C21" s="3" t="s">
        <v>43</v>
      </c>
      <c r="D21" s="3">
        <v>1</v>
      </c>
      <c r="E21" s="3" t="s">
        <v>44</v>
      </c>
      <c r="F21" s="7">
        <v>200000</v>
      </c>
      <c r="G21" s="7">
        <f>D21*F21</f>
        <v>200000</v>
      </c>
    </row>
    <row r="22" spans="2:7" ht="15.5">
      <c r="B22" s="2" t="s">
        <v>64</v>
      </c>
      <c r="C22" s="3" t="s">
        <v>43</v>
      </c>
      <c r="D22" s="3">
        <v>1</v>
      </c>
      <c r="E22" s="3" t="s">
        <v>44</v>
      </c>
      <c r="F22" s="7">
        <v>100000</v>
      </c>
      <c r="G22" s="7">
        <f>D22*F22</f>
        <v>100000</v>
      </c>
    </row>
    <row r="23" spans="2:7" ht="15.5">
      <c r="B23" s="24" t="s">
        <v>93</v>
      </c>
      <c r="C23" s="25"/>
      <c r="D23" s="25"/>
      <c r="E23" s="25"/>
      <c r="F23" s="24"/>
      <c r="G23" s="5">
        <f>G7+G13</f>
        <v>8400000</v>
      </c>
    </row>
  </sheetData>
  <mergeCells count="3">
    <mergeCell ref="B1:G1"/>
    <mergeCell ref="B3:G3"/>
    <mergeCell ref="B23:F23"/>
  </mergeCells>
  <pageMargins left="1.1416666666666699" right="0.74791666666666701" top="1.18055555555556" bottom="1" header="0.5" footer="0.5"/>
  <pageSetup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Jadwal</vt:lpstr>
      <vt:lpstr>Anggaran</vt:lpstr>
      <vt:lpstr>Anggaran Penyesuaian</vt:lpstr>
      <vt:lpstr>70%</vt:lpstr>
      <vt:lpstr>'70%'!Print_Area</vt:lpstr>
      <vt:lpstr>Anggaran!Print_Area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FDL</cp:lastModifiedBy>
  <cp:lastPrinted>2025-07-02T17:01:14Z</cp:lastPrinted>
  <dcterms:created xsi:type="dcterms:W3CDTF">2023-12-14T16:56:00Z</dcterms:created>
  <dcterms:modified xsi:type="dcterms:W3CDTF">2025-07-02T17:13:45Z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1659831DB30A4FA4987040E46191AD11_13</vt:lpwstr>
  </property>
  <property fmtid="{D5CDD505-2E9C-101B-9397-08002B2CF9AE}" pid="3" name="KSOProductBuildVer">
    <vt:lpwstr>1033-12.2.0.19805</vt:lpwstr>
  </property>
</Properties>
</file>